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<sst xmlns="http://schemas.openxmlformats.org/spreadsheetml/2006/main" count="83" uniqueCount="81">
  <si>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Поступление доходов в бюджет</t>
  </si>
  <si>
    <t>ВСЕГО ДОХОДОВ:</t>
  </si>
  <si>
    <t>Собственные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</si>
  <si>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</si>
  <si>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</si>
  <si>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</si>
  <si>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</si>
  <si>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</si>
  <si>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</si>
  <si>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</si>
  <si>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</t>
  </si>
  <si>
    <t>1 06 00000 00 0000 000</t>
  </si>
  <si>
    <t>Налог на имущество</t>
  </si>
  <si>
    <t xml:space="preserve"> 1 06 01000 03 0000 110</t>
  </si>
  <si>
    <t xml:space="preserve"> 1 06 06000 10 0000 110</t>
  </si>
  <si>
    <t>Земельный налог</t>
  </si>
  <si>
    <t>Неналоговые доходы</t>
  </si>
  <si>
    <t>1 11 00000 00 0000 000</t>
  </si>
  <si>
    <t>Доходы от использования</t>
  </si>
  <si>
    <t>1 11 05035 10 0000 120</t>
  </si>
  <si>
    <t>Доходы от сдачи в аренду  имуще</t>
  </si>
  <si>
    <t>1 11 07015 10 0000 120</t>
  </si>
  <si>
    <t>Безвозмездные перечисления</t>
  </si>
  <si>
    <t>000 2 02 03024 10 0000 151</t>
  </si>
  <si>
    <t>Субвенции бюджетам поселений на выполнение  передаваеммых полномочий субъектов  Российской Федерации</t>
  </si>
  <si>
    <t>1 13 03050 10 0000 130</t>
  </si>
  <si>
    <t xml:space="preserve"> 1 01 02000 01 0000 110</t>
  </si>
  <si>
    <t>1 06 04000 10 0000 110</t>
  </si>
  <si>
    <t>Транспортный налог</t>
  </si>
  <si>
    <t>116 90050 10 0000 140</t>
  </si>
  <si>
    <t>Прочие поступления от дене</t>
  </si>
  <si>
    <t>1 17 01050 10 0000 180</t>
  </si>
  <si>
    <t>Невыясненные поступления, зачисляемые в бюджеты поселений</t>
  </si>
  <si>
    <t>000 2 02 00000 00 0000 000</t>
  </si>
  <si>
    <t>1 17 05050 10 0000 180</t>
  </si>
  <si>
    <t>Прочие неналоговые  доходы бюджетов поселений</t>
  </si>
  <si>
    <t>0</t>
  </si>
  <si>
    <t>116 23050 10 0000 140</t>
  </si>
  <si>
    <t>116 00000 00 0000 000</t>
  </si>
  <si>
    <t>Штрафы,санкции,возмещение ущерба</t>
  </si>
  <si>
    <t>1 11 05025 10 0000 120</t>
  </si>
  <si>
    <t>1 03 00000 00 0000 000</t>
  </si>
  <si>
    <t>Налог на доходы физичес лиц</t>
  </si>
  <si>
    <t>Налоги на товары (работ)</t>
  </si>
  <si>
    <t>1 03 02000 01 0000 000</t>
  </si>
  <si>
    <t>Приложение   №  2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</si>
  <si>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</si>
  <si>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</si>
  <si>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</si>
  <si>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</si>
  <si>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>000 2 02 02999 10 0000 151</t>
  </si>
  <si>
    <t xml:space="preserve">Прочие субсидии бюджетам сельских поселений </t>
  </si>
  <si>
    <t>1 08 04020 01 0000 110</t>
  </si>
  <si>
    <t>Госпошлина</t>
  </si>
  <si>
    <t>0,0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</si>
  <si>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</si>
  <si>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</si>
  <si>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000 2 02 03000 00 0000 151</t>
  </si>
  <si>
    <t>Субвенции бюджетам бюджетной системы РФ</t>
  </si>
  <si>
    <t>Главный специалист по финансово-экономическим вопросам</t>
  </si>
  <si>
    <t>Бюджет МО Келермесское сельское  поселение"</t>
  </si>
  <si>
    <t>муниципального образования " Келермесское сельское поселение " за  2017 год</t>
  </si>
  <si>
    <t xml:space="preserve"> 1 08 00000 00 0000 000</t>
  </si>
  <si>
    <t>Доходы получ. Ввиде арендной платы за земли нах.в собст.поселения</t>
  </si>
  <si>
    <t>А.Л.Данилова</t>
  </si>
  <si>
    <t>2017г</t>
  </si>
  <si>
    <t>Доходы от возмещ.ущерба при возник. страховых случаев</t>
  </si>
  <si>
    <t>Всего налоговые и неналоговые доходы</t>
  </si>
  <si>
    <t>КОД БЮДЖЕТНОЙ КЛАССИФИКАЦИИ</t>
  </si>
  <si>
    <t>наименование дохода</t>
  </si>
  <si>
    <t>Бюджет первоначально утвержденный 2017 год</t>
  </si>
  <si>
    <t>Уточненный бюджет на 2017 год</t>
  </si>
  <si>
    <t>Фактическое исполнение 2017 год</t>
  </si>
  <si>
    <t>% исполнения к первоначально утвержд. Бюджету 2017год</t>
  </si>
  <si>
    <t>% исполнения к уточненному бюджету 2017 года</t>
  </si>
  <si>
    <t>к Решению СНД  № 41</t>
  </si>
  <si>
    <t>от  16 мая 2018г.</t>
  </si>
  <si>
    <t>Акцизы по подакциз. товар.</t>
  </si>
  <si>
    <t>Налог на имущество физ. лиц</t>
  </si>
  <si>
    <t>Доходы от прибыли унитар пред</t>
  </si>
  <si>
    <t>Прочие доходы от оказ плат.услуг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</si>
</sst>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2" fontId="3" fillId="0" borderId="1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0" fontId="1" fillId="0" borderId="0" xfId="58" applyNumberFormat="1" applyFont="1" applyAlignment="1">
      <alignment/>
    </xf>
    <xf numFmtId="2" fontId="3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2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2" fontId="3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50" fillId="0" borderId="14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4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3" fillId="0" borderId="42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0" fillId="0" borderId="0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2" fontId="3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4" fillId="0" borderId="39" xfId="0" applyFont="1" applyBorder="1" applyAlignment="1">
      <alignment/>
    </xf>
    <xf numFmtId="0" fontId="0" fillId="0" borderId="48" xfId="0" applyBorder="1" applyAlignment="1">
      <alignment/>
    </xf>
    <xf numFmtId="2" fontId="3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wrapText="1"/>
    </xf>
    <xf numFmtId="0" fontId="0" fillId="0" borderId="31" xfId="0" applyBorder="1" applyAlignment="1">
      <alignment wrapText="1"/>
    </xf>
    <xf numFmtId="2" fontId="4" fillId="0" borderId="51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51" xfId="0" applyFont="1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0" fontId="4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2" fontId="4" fillId="0" borderId="12" xfId="0" applyNumberFormat="1" applyFont="1" applyBorder="1" applyAlignment="1">
      <alignment/>
    </xf>
    <xf numFmtId="2" fontId="0" fillId="0" borderId="55" xfId="0" applyNumberFormat="1" applyBorder="1" applyAlignment="1">
      <alignment/>
    </xf>
    <xf numFmtId="2" fontId="4" fillId="0" borderId="53" xfId="0" applyNumberFormat="1" applyFont="1" applyBorder="1" applyAlignment="1">
      <alignment/>
    </xf>
    <xf numFmtId="2" fontId="0" fillId="0" borderId="54" xfId="0" applyNumberFormat="1" applyBorder="1" applyAlignment="1">
      <alignment/>
    </xf>
    <xf numFmtId="0" fontId="7" fillId="0" borderId="56" xfId="0" applyFont="1" applyBorder="1" applyAlignment="1">
      <alignment/>
    </xf>
    <xf numFmtId="0" fontId="0" fillId="0" borderId="57" xfId="0" applyBorder="1" applyAlignment="1">
      <alignment/>
    </xf>
    <xf numFmtId="0" fontId="5" fillId="0" borderId="53" xfId="0" applyFont="1" applyBorder="1" applyAlignment="1">
      <alignment/>
    </xf>
    <xf numFmtId="0" fontId="5" fillId="0" borderId="58" xfId="0" applyFont="1" applyBorder="1" applyAlignment="1">
      <alignment/>
    </xf>
    <xf numFmtId="2" fontId="4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2" fontId="3" fillId="0" borderId="61" xfId="0" applyNumberFormat="1" applyFont="1" applyBorder="1" applyAlignment="1">
      <alignment/>
    </xf>
    <xf numFmtId="0" fontId="0" fillId="0" borderId="62" xfId="0" applyBorder="1" applyAlignment="1">
      <alignment/>
    </xf>
    <xf numFmtId="0" fontId="4" fillId="0" borderId="49" xfId="0" applyFont="1" applyBorder="1" applyAlignment="1">
      <alignment wrapText="1"/>
    </xf>
    <xf numFmtId="0" fontId="0" fillId="0" borderId="63" xfId="0" applyBorder="1" applyAlignment="1">
      <alignment wrapText="1"/>
    </xf>
    <xf numFmtId="2" fontId="4" fillId="0" borderId="64" xfId="0" applyNumberFormat="1" applyFont="1" applyBorder="1" applyAlignment="1">
      <alignment/>
    </xf>
    <xf numFmtId="0" fontId="0" fillId="0" borderId="65" xfId="0" applyBorder="1" applyAlignment="1">
      <alignment/>
    </xf>
    <xf numFmtId="2" fontId="4" fillId="0" borderId="66" xfId="0" applyNumberFormat="1" applyFont="1" applyBorder="1" applyAlignment="1">
      <alignment/>
    </xf>
    <xf numFmtId="0" fontId="0" fillId="0" borderId="67" xfId="0" applyBorder="1" applyAlignment="1">
      <alignment/>
    </xf>
    <xf numFmtId="2" fontId="4" fillId="0" borderId="58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69" xfId="0" applyBorder="1" applyAlignment="1">
      <alignment/>
    </xf>
    <xf numFmtId="2" fontId="3" fillId="0" borderId="39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71" xfId="0" applyBorder="1" applyAlignment="1">
      <alignment/>
    </xf>
    <xf numFmtId="0" fontId="3" fillId="0" borderId="70" xfId="0" applyFont="1" applyBorder="1" applyAlignment="1">
      <alignment wrapText="1"/>
    </xf>
    <xf numFmtId="0" fontId="0" fillId="0" borderId="71" xfId="0" applyBorder="1" applyAlignment="1">
      <alignment wrapText="1"/>
    </xf>
    <xf numFmtId="2" fontId="3" fillId="0" borderId="72" xfId="0" applyNumberFormat="1" applyFont="1" applyBorder="1" applyAlignment="1">
      <alignment/>
    </xf>
    <xf numFmtId="0" fontId="0" fillId="0" borderId="73" xfId="0" applyBorder="1" applyAlignment="1">
      <alignment/>
    </xf>
    <xf numFmtId="0" fontId="5" fillId="0" borderId="74" xfId="0" applyFont="1" applyBorder="1" applyAlignment="1">
      <alignment/>
    </xf>
    <xf numFmtId="0" fontId="0" fillId="0" borderId="22" xfId="0" applyBorder="1" applyAlignment="1">
      <alignment/>
    </xf>
    <xf numFmtId="0" fontId="7" fillId="0" borderId="12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12" xfId="0" applyFont="1" applyBorder="1" applyAlignment="1">
      <alignment/>
    </xf>
    <xf numFmtId="0" fontId="0" fillId="0" borderId="55" xfId="0" applyBorder="1" applyAlignment="1">
      <alignment/>
    </xf>
    <xf numFmtId="0" fontId="4" fillId="0" borderId="75" xfId="0" applyFont="1" applyBorder="1" applyAlignment="1">
      <alignment/>
    </xf>
    <xf numFmtId="0" fontId="0" fillId="0" borderId="76" xfId="0" applyBorder="1" applyAlignment="1">
      <alignment/>
    </xf>
    <xf numFmtId="0" fontId="3" fillId="0" borderId="74" xfId="0" applyFont="1" applyBorder="1" applyAlignment="1">
      <alignment/>
    </xf>
    <xf numFmtId="2" fontId="3" fillId="0" borderId="77" xfId="0" applyNumberFormat="1" applyFont="1" applyBorder="1" applyAlignment="1">
      <alignment/>
    </xf>
    <xf numFmtId="0" fontId="4" fillId="0" borderId="74" xfId="0" applyFont="1" applyBorder="1" applyAlignment="1">
      <alignment/>
    </xf>
    <xf numFmtId="0" fontId="3" fillId="0" borderId="78" xfId="0" applyFont="1" applyBorder="1" applyAlignment="1">
      <alignment wrapText="1"/>
    </xf>
    <xf numFmtId="0" fontId="0" fillId="0" borderId="55" xfId="0" applyBorder="1" applyAlignment="1">
      <alignment wrapText="1"/>
    </xf>
    <xf numFmtId="2" fontId="51" fillId="0" borderId="79" xfId="0" applyNumberFormat="1" applyFont="1" applyBorder="1" applyAlignment="1">
      <alignment/>
    </xf>
    <xf numFmtId="2" fontId="52" fillId="0" borderId="12" xfId="0" applyNumberFormat="1" applyFont="1" applyBorder="1" applyAlignment="1">
      <alignment/>
    </xf>
    <xf numFmtId="0" fontId="5" fillId="0" borderId="80" xfId="0" applyFont="1" applyBorder="1" applyAlignment="1">
      <alignment/>
    </xf>
    <xf numFmtId="0" fontId="0" fillId="0" borderId="81" xfId="0" applyBorder="1" applyAlignment="1">
      <alignment/>
    </xf>
    <xf numFmtId="2" fontId="3" fillId="0" borderId="82" xfId="0" applyNumberFormat="1" applyFont="1" applyBorder="1" applyAlignment="1">
      <alignment/>
    </xf>
    <xf numFmtId="2" fontId="3" fillId="0" borderId="83" xfId="0" applyNumberFormat="1" applyFont="1" applyBorder="1" applyAlignment="1">
      <alignment/>
    </xf>
    <xf numFmtId="2" fontId="3" fillId="0" borderId="84" xfId="0" applyNumberFormat="1" applyFont="1" applyBorder="1" applyAlignment="1">
      <alignment/>
    </xf>
    <xf numFmtId="2" fontId="3" fillId="0" borderId="8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86" xfId="0" applyBorder="1" applyAlignment="1">
      <alignment/>
    </xf>
    <xf numFmtId="2" fontId="51" fillId="0" borderId="87" xfId="0" applyNumberFormat="1" applyFont="1" applyBorder="1" applyAlignment="1">
      <alignment/>
    </xf>
    <xf numFmtId="0" fontId="0" fillId="0" borderId="88" xfId="0" applyBorder="1" applyAlignment="1">
      <alignment/>
    </xf>
    <xf numFmtId="2" fontId="3" fillId="0" borderId="89" xfId="0" applyNumberFormat="1" applyFont="1" applyBorder="1" applyAlignment="1">
      <alignment/>
    </xf>
    <xf numFmtId="0" fontId="0" fillId="0" borderId="90" xfId="0" applyBorder="1" applyAlignment="1">
      <alignment/>
    </xf>
    <xf numFmtId="2" fontId="3" fillId="0" borderId="5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91" xfId="0" applyNumberFormat="1" applyFont="1" applyBorder="1" applyAlignment="1">
      <alignment/>
    </xf>
    <xf numFmtId="2" fontId="4" fillId="0" borderId="56" xfId="0" applyNumberFormat="1" applyFont="1" applyBorder="1" applyAlignment="1">
      <alignment/>
    </xf>
    <xf numFmtId="0" fontId="3" fillId="0" borderId="92" xfId="0" applyFont="1" applyBorder="1" applyAlignment="1">
      <alignment/>
    </xf>
    <xf numFmtId="0" fontId="0" fillId="0" borderId="93" xfId="0" applyBorder="1" applyAlignment="1">
      <alignment/>
    </xf>
    <xf numFmtId="2" fontId="3" fillId="0" borderId="94" xfId="0" applyNumberFormat="1" applyFont="1" applyBorder="1" applyAlignment="1">
      <alignment/>
    </xf>
    <xf numFmtId="0" fontId="0" fillId="0" borderId="95" xfId="0" applyBorder="1" applyAlignment="1">
      <alignment/>
    </xf>
    <xf numFmtId="0" fontId="7" fillId="0" borderId="96" xfId="0" applyFont="1" applyBorder="1" applyAlignment="1">
      <alignment/>
    </xf>
    <xf numFmtId="2" fontId="51" fillId="0" borderId="64" xfId="0" applyNumberFormat="1" applyFont="1" applyBorder="1" applyAlignment="1">
      <alignment/>
    </xf>
    <xf numFmtId="2" fontId="3" fillId="0" borderId="97" xfId="0" applyNumberFormat="1" applyFont="1" applyBorder="1" applyAlignment="1">
      <alignment/>
    </xf>
    <xf numFmtId="2" fontId="3" fillId="0" borderId="91" xfId="0" applyNumberFormat="1" applyFont="1" applyBorder="1" applyAlignment="1">
      <alignment/>
    </xf>
    <xf numFmtId="2" fontId="3" fillId="0" borderId="87" xfId="0" applyNumberFormat="1" applyFont="1" applyBorder="1" applyAlignment="1">
      <alignment/>
    </xf>
    <xf numFmtId="0" fontId="5" fillId="0" borderId="64" xfId="0" applyFont="1" applyBorder="1" applyAlignment="1">
      <alignment/>
    </xf>
    <xf numFmtId="2" fontId="52" fillId="0" borderId="6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98" xfId="0" applyFont="1" applyBorder="1" applyAlignment="1">
      <alignment/>
    </xf>
    <xf numFmtId="0" fontId="0" fillId="0" borderId="99" xfId="0" applyBorder="1" applyAlignment="1">
      <alignment/>
    </xf>
    <xf numFmtId="0" fontId="7" fillId="0" borderId="42" xfId="0" applyFont="1" applyBorder="1" applyAlignment="1">
      <alignment wrapText="1"/>
    </xf>
    <xf numFmtId="0" fontId="4" fillId="0" borderId="42" xfId="0" applyFont="1" applyBorder="1" applyAlignment="1">
      <alignment/>
    </xf>
    <xf numFmtId="2" fontId="4" fillId="0" borderId="56" xfId="0" applyNumberFormat="1" applyFont="1" applyBorder="1" applyAlignment="1">
      <alignment horizontal="right"/>
    </xf>
    <xf numFmtId="2" fontId="0" fillId="0" borderId="57" xfId="0" applyNumberFormat="1" applyBorder="1" applyAlignment="1">
      <alignment/>
    </xf>
    <xf numFmtId="2" fontId="4" fillId="0" borderId="44" xfId="0" applyNumberFormat="1" applyFont="1" applyBorder="1" applyAlignment="1">
      <alignment/>
    </xf>
    <xf numFmtId="2" fontId="4" fillId="0" borderId="74" xfId="0" applyNumberFormat="1" applyFont="1" applyBorder="1" applyAlignment="1">
      <alignment/>
    </xf>
    <xf numFmtId="2" fontId="3" fillId="0" borderId="80" xfId="0" applyNumberFormat="1" applyFont="1" applyBorder="1" applyAlignment="1">
      <alignment/>
    </xf>
    <xf numFmtId="0" fontId="0" fillId="0" borderId="100" xfId="0" applyBorder="1" applyAlignment="1">
      <alignment/>
    </xf>
    <xf numFmtId="2" fontId="4" fillId="0" borderId="101" xfId="0" applyNumberFormat="1" applyFont="1" applyBorder="1" applyAlignment="1">
      <alignment/>
    </xf>
    <xf numFmtId="0" fontId="0" fillId="0" borderId="102" xfId="0" applyBorder="1" applyAlignment="1">
      <alignment/>
    </xf>
    <xf numFmtId="2" fontId="4" fillId="0" borderId="46" xfId="0" applyNumberFormat="1" applyFont="1" applyBorder="1" applyAlignment="1">
      <alignment/>
    </xf>
    <xf numFmtId="0" fontId="0" fillId="0" borderId="103" xfId="0" applyBorder="1" applyAlignment="1">
      <alignment/>
    </xf>
    <xf numFmtId="2" fontId="3" fillId="0" borderId="66" xfId="0" applyNumberFormat="1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04" xfId="0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0" borderId="106" xfId="0" applyBorder="1" applyAlignment="1">
      <alignment wrapText="1"/>
    </xf>
    <xf numFmtId="0" fontId="0" fillId="0" borderId="54" xfId="0" applyBorder="1" applyAlignment="1">
      <alignment wrapText="1"/>
    </xf>
    <xf numFmtId="0" fontId="5" fillId="0" borderId="107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zoomScalePageLayoutView="0" workbookViewId="0" topLeftCell="A1">
      <selection activeCell="K57" sqref="K57"/>
    </sheetView>
  </sheetViews>
  <sheetFormatPr defaultColWidth="8.375" defaultRowHeight="12.75"/>
  <cols>
    <col min="1" max="1" width="20.125" style="0" customWidth="1"/>
    <col min="2" max="2" width="27.375" style="0" customWidth="1"/>
    <col min="3" max="3" width="10.75390625" style="0" customWidth="1"/>
    <col min="4" max="4" width="9.625" style="0" customWidth="1"/>
    <col min="5" max="7" width="9.375" style="0" customWidth="1"/>
  </cols>
  <sheetData>
    <row r="1" spans="5:7" ht="12.75">
      <c r="E1" s="81" t="s">
        <v>45</v>
      </c>
      <c r="F1" s="81"/>
      <c r="G1" s="81"/>
    </row>
    <row r="2" spans="5:7" ht="12.75">
      <c r="E2" s="81" t="s">
        <v>75</v>
      </c>
      <c r="F2" s="81"/>
      <c r="G2" s="81"/>
    </row>
    <row r="3" spans="5:7" ht="12.75">
      <c r="E3" s="81" t="s">
        <v>76</v>
      </c>
      <c r="F3" s="81"/>
      <c r="G3" s="81"/>
    </row>
    <row r="4" spans="1:7" ht="12.75">
      <c r="A4" s="69" t="s">
        <v>0</v>
      </c>
      <c r="B4" s="69"/>
      <c r="C4" s="69"/>
      <c r="D4" s="69"/>
      <c r="E4" s="69"/>
      <c r="F4" s="69"/>
      <c r="G4" s="69"/>
    </row>
    <row r="5" spans="1:7" ht="13.5" thickBot="1">
      <c r="A5" s="69" t="s">
        <v>61</v>
      </c>
      <c r="B5" s="69"/>
      <c r="C5" s="69"/>
      <c r="D5" s="69"/>
      <c r="E5" s="69"/>
      <c r="F5" s="69"/>
      <c r="G5" s="69"/>
    </row>
    <row r="6" spans="1:7" ht="13.5" thickBot="1">
      <c r="A6" s="191" t="s">
        <v>68</v>
      </c>
      <c r="B6" s="193" t="s">
        <v>69</v>
      </c>
      <c r="C6" s="70" t="s">
        <v>60</v>
      </c>
      <c r="D6" s="70"/>
      <c r="E6" s="70"/>
      <c r="F6" s="70"/>
      <c r="G6" s="70"/>
    </row>
    <row r="7" spans="1:7" ht="12.75">
      <c r="A7" s="192"/>
      <c r="B7" s="192"/>
      <c r="C7" s="194" t="s">
        <v>70</v>
      </c>
      <c r="D7" s="71" t="s">
        <v>65</v>
      </c>
      <c r="E7" s="71"/>
      <c r="F7" s="188" t="s">
        <v>73</v>
      </c>
      <c r="G7" s="188" t="s">
        <v>74</v>
      </c>
    </row>
    <row r="8" spans="1:7" ht="12.75">
      <c r="A8" s="192"/>
      <c r="B8" s="192"/>
      <c r="C8" s="192"/>
      <c r="D8" s="195" t="s">
        <v>71</v>
      </c>
      <c r="E8" s="198" t="s">
        <v>72</v>
      </c>
      <c r="F8" s="189"/>
      <c r="G8" s="189"/>
    </row>
    <row r="9" spans="1:7" ht="12.75">
      <c r="A9" s="192"/>
      <c r="B9" s="192"/>
      <c r="C9" s="192"/>
      <c r="D9" s="196"/>
      <c r="E9" s="199"/>
      <c r="F9" s="189"/>
      <c r="G9" s="189"/>
    </row>
    <row r="10" spans="1:7" ht="55.5" customHeight="1" thickBot="1">
      <c r="A10" s="140"/>
      <c r="B10" s="140"/>
      <c r="C10" s="140"/>
      <c r="D10" s="197"/>
      <c r="E10" s="95"/>
      <c r="F10" s="190"/>
      <c r="G10" s="190"/>
    </row>
    <row r="11" spans="1:7" ht="13.5" thickBot="1">
      <c r="A11" s="1">
        <v>1</v>
      </c>
      <c r="B11" s="2">
        <v>2</v>
      </c>
      <c r="C11" s="3">
        <v>3</v>
      </c>
      <c r="D11" s="4">
        <v>4</v>
      </c>
      <c r="E11" s="5">
        <v>5</v>
      </c>
      <c r="F11" s="6">
        <v>6</v>
      </c>
      <c r="G11" s="6">
        <v>7</v>
      </c>
    </row>
    <row r="12" spans="1:7" ht="13.5" thickBot="1">
      <c r="A12" s="24" t="s">
        <v>1</v>
      </c>
      <c r="B12" s="7"/>
      <c r="C12" s="55">
        <f>C13+C61</f>
        <v>5100.7</v>
      </c>
      <c r="D12" s="56">
        <f>D13+D61</f>
        <v>7725.9</v>
      </c>
      <c r="E12" s="56">
        <f>E13+E61</f>
        <v>8103.7300000000005</v>
      </c>
      <c r="F12" s="25">
        <f>E12/C12%</f>
        <v>158.87486031329036</v>
      </c>
      <c r="G12" s="8">
        <f>E12/D12%</f>
        <v>104.89043347700593</v>
      </c>
    </row>
    <row r="13" spans="1:7" ht="12.75">
      <c r="A13" s="132" t="s">
        <v>2</v>
      </c>
      <c r="B13" s="139" t="s">
        <v>67</v>
      </c>
      <c r="C13" s="141">
        <f>C15+C41</f>
        <v>4110.2</v>
      </c>
      <c r="D13" s="145">
        <f>D15+D41</f>
        <v>4930.9</v>
      </c>
      <c r="E13" s="146">
        <f>E15+E41</f>
        <v>5308.7300000000005</v>
      </c>
      <c r="F13" s="147">
        <f>E13/C13%</f>
        <v>129.15989489562554</v>
      </c>
      <c r="G13" s="148">
        <f>E13/D13%</f>
        <v>107.66249569044193</v>
      </c>
    </row>
    <row r="14" spans="1:7" ht="13.5" thickBot="1">
      <c r="A14" s="133"/>
      <c r="B14" s="140"/>
      <c r="C14" s="93"/>
      <c r="D14" s="101"/>
      <c r="E14" s="122"/>
      <c r="F14" s="76"/>
      <c r="G14" s="135"/>
    </row>
    <row r="15" spans="1:7" ht="12.75">
      <c r="A15" s="132" t="s">
        <v>3</v>
      </c>
      <c r="B15" s="150" t="s">
        <v>4</v>
      </c>
      <c r="C15" s="152">
        <f>C17+C21+C25+C29+C37</f>
        <v>3992.2</v>
      </c>
      <c r="D15" s="154">
        <f>D17+D21+D25+D29+D37</f>
        <v>4339.799999999999</v>
      </c>
      <c r="E15" s="156">
        <f>E17+E21+E25+E29+E37</f>
        <v>4710.67</v>
      </c>
      <c r="F15" s="137">
        <f>E15/C15%</f>
        <v>117.99684384549873</v>
      </c>
      <c r="G15" s="158">
        <f>E15/D15%</f>
        <v>108.54578552007005</v>
      </c>
    </row>
    <row r="16" spans="1:7" ht="13.5" thickBot="1">
      <c r="A16" s="133"/>
      <c r="B16" s="151"/>
      <c r="C16" s="153"/>
      <c r="D16" s="155"/>
      <c r="E16" s="101"/>
      <c r="F16" s="122"/>
      <c r="G16" s="135"/>
    </row>
    <row r="17" spans="1:7" ht="12.75">
      <c r="A17" s="132" t="s">
        <v>5</v>
      </c>
      <c r="B17" s="160" t="s">
        <v>6</v>
      </c>
      <c r="C17" s="152">
        <f>C19</f>
        <v>474.4</v>
      </c>
      <c r="D17" s="162">
        <f>D19</f>
        <v>700</v>
      </c>
      <c r="E17" s="156">
        <f>E19</f>
        <v>737.39</v>
      </c>
      <c r="F17" s="72">
        <f>E17/C17%</f>
        <v>155.43634064080945</v>
      </c>
      <c r="G17" s="149">
        <f>E17/D17%</f>
        <v>105.34142857142857</v>
      </c>
    </row>
    <row r="18" spans="1:7" ht="13.5" thickBot="1">
      <c r="A18" s="111"/>
      <c r="B18" s="161"/>
      <c r="C18" s="153"/>
      <c r="D18" s="163"/>
      <c r="E18" s="101"/>
      <c r="F18" s="131"/>
      <c r="G18" s="133"/>
    </row>
    <row r="19" spans="1:7" ht="12.75">
      <c r="A19" s="138" t="s">
        <v>26</v>
      </c>
      <c r="B19" s="143" t="s">
        <v>42</v>
      </c>
      <c r="C19" s="142">
        <v>474.4</v>
      </c>
      <c r="D19" s="98">
        <v>700</v>
      </c>
      <c r="E19" s="159">
        <v>737.39</v>
      </c>
      <c r="F19" s="72">
        <f>E19/C19%</f>
        <v>155.43634064080945</v>
      </c>
      <c r="G19" s="149">
        <f>E19/D19%</f>
        <v>105.34142857142857</v>
      </c>
    </row>
    <row r="20" spans="1:7" ht="13.5" thickBot="1">
      <c r="A20" s="128"/>
      <c r="B20" s="144"/>
      <c r="C20" s="111"/>
      <c r="D20" s="113"/>
      <c r="E20" s="115"/>
      <c r="F20" s="131"/>
      <c r="G20" s="133"/>
    </row>
    <row r="21" spans="1:11" ht="12.75">
      <c r="A21" s="136" t="s">
        <v>41</v>
      </c>
      <c r="B21" s="164" t="s">
        <v>43</v>
      </c>
      <c r="C21" s="165">
        <f>C23</f>
        <v>1440.7</v>
      </c>
      <c r="D21" s="166">
        <f>D23</f>
        <v>1292.8</v>
      </c>
      <c r="E21" s="119">
        <f>E23</f>
        <v>1428.88</v>
      </c>
      <c r="F21" s="167">
        <f>E21/C21%</f>
        <v>99.1795654889984</v>
      </c>
      <c r="G21" s="157">
        <f>E21/D21%</f>
        <v>110.52599009900992</v>
      </c>
      <c r="K21" s="61"/>
    </row>
    <row r="22" spans="1:7" ht="13.5" thickBot="1">
      <c r="A22" s="128"/>
      <c r="B22" s="144"/>
      <c r="C22" s="111"/>
      <c r="D22" s="118"/>
      <c r="E22" s="76"/>
      <c r="F22" s="135"/>
      <c r="G22" s="133"/>
    </row>
    <row r="23" spans="1:7" ht="12.75">
      <c r="A23" s="134" t="s">
        <v>44</v>
      </c>
      <c r="B23" s="169" t="s">
        <v>77</v>
      </c>
      <c r="C23" s="170">
        <v>1440.7</v>
      </c>
      <c r="D23" s="112">
        <v>1292.8</v>
      </c>
      <c r="E23" s="114">
        <v>1428.88</v>
      </c>
      <c r="F23" s="72">
        <f>E23/C23%</f>
        <v>99.1795654889984</v>
      </c>
      <c r="G23" s="149">
        <f>E23/D23%</f>
        <v>110.52599009900992</v>
      </c>
    </row>
    <row r="24" spans="1:7" ht="13.5" thickBot="1">
      <c r="A24" s="135"/>
      <c r="B24" s="133"/>
      <c r="C24" s="133"/>
      <c r="D24" s="93"/>
      <c r="E24" s="101"/>
      <c r="F24" s="131"/>
      <c r="G24" s="133"/>
    </row>
    <row r="25" spans="1:7" ht="12.75">
      <c r="A25" s="132" t="s">
        <v>7</v>
      </c>
      <c r="B25" s="150" t="s">
        <v>8</v>
      </c>
      <c r="C25" s="168">
        <f>C27</f>
        <v>190.5</v>
      </c>
      <c r="D25" s="154">
        <f>D27</f>
        <v>210.4</v>
      </c>
      <c r="E25" s="156">
        <f>E27</f>
        <v>169.53</v>
      </c>
      <c r="F25" s="72">
        <f>E25/C25%</f>
        <v>88.99212598425197</v>
      </c>
      <c r="G25" s="149">
        <f>E25/D25%</f>
        <v>80.57509505703422</v>
      </c>
    </row>
    <row r="26" spans="1:7" ht="13.5" thickBot="1">
      <c r="A26" s="133"/>
      <c r="B26" s="151"/>
      <c r="C26" s="153"/>
      <c r="D26" s="155"/>
      <c r="E26" s="101"/>
      <c r="F26" s="131"/>
      <c r="G26" s="133"/>
    </row>
    <row r="27" spans="1:7" ht="12.75">
      <c r="A27" s="130" t="s">
        <v>9</v>
      </c>
      <c r="B27" s="171" t="s">
        <v>10</v>
      </c>
      <c r="C27" s="96">
        <v>190.5</v>
      </c>
      <c r="D27" s="98">
        <v>210.4</v>
      </c>
      <c r="E27" s="159">
        <v>169.53</v>
      </c>
      <c r="F27" s="72">
        <f>E27/C27%</f>
        <v>88.99212598425197</v>
      </c>
      <c r="G27" s="149">
        <f>E27/D27%</f>
        <v>80.57509505703422</v>
      </c>
    </row>
    <row r="28" spans="1:7" ht="13.5" thickBot="1">
      <c r="A28" s="131"/>
      <c r="B28" s="133"/>
      <c r="C28" s="133"/>
      <c r="D28" s="93"/>
      <c r="E28" s="101"/>
      <c r="F28" s="131"/>
      <c r="G28" s="133"/>
    </row>
    <row r="29" spans="1:7" ht="12.75">
      <c r="A29" s="129" t="s">
        <v>11</v>
      </c>
      <c r="B29" s="172" t="s">
        <v>12</v>
      </c>
      <c r="C29" s="125">
        <f>C31+C33+C35</f>
        <v>1885.6</v>
      </c>
      <c r="D29" s="125">
        <f>D31+D33+D35</f>
        <v>2135.6</v>
      </c>
      <c r="E29" s="125">
        <f>E31+E33+E35</f>
        <v>2374.87</v>
      </c>
      <c r="F29" s="158">
        <f>E29/C29%</f>
        <v>125.94770895205771</v>
      </c>
      <c r="G29" s="149">
        <f>E29/D29%</f>
        <v>111.20387713054879</v>
      </c>
    </row>
    <row r="30" spans="1:7" ht="13.5" thickBot="1">
      <c r="A30" s="111"/>
      <c r="B30" s="118"/>
      <c r="C30" s="76"/>
      <c r="D30" s="76"/>
      <c r="E30" s="76"/>
      <c r="F30" s="135"/>
      <c r="G30" s="133"/>
    </row>
    <row r="31" spans="1:7" ht="12.75">
      <c r="A31" s="127" t="s">
        <v>27</v>
      </c>
      <c r="B31" s="173" t="s">
        <v>28</v>
      </c>
      <c r="C31" s="179">
        <v>0</v>
      </c>
      <c r="D31" s="180">
        <v>0</v>
      </c>
      <c r="E31" s="180">
        <v>0</v>
      </c>
      <c r="F31" s="181">
        <v>0</v>
      </c>
      <c r="G31" s="149">
        <v>0</v>
      </c>
    </row>
    <row r="32" spans="1:7" ht="13.5" thickBot="1">
      <c r="A32" s="128"/>
      <c r="B32" s="174"/>
      <c r="C32" s="78"/>
      <c r="D32" s="128"/>
      <c r="E32" s="128"/>
      <c r="F32" s="182"/>
      <c r="G32" s="133"/>
    </row>
    <row r="33" spans="1:7" ht="12.75">
      <c r="A33" s="103" t="s">
        <v>13</v>
      </c>
      <c r="B33" s="62" t="s">
        <v>78</v>
      </c>
      <c r="C33" s="180">
        <v>135.6</v>
      </c>
      <c r="D33" s="180">
        <v>135.6</v>
      </c>
      <c r="E33" s="180">
        <v>167.54</v>
      </c>
      <c r="F33" s="181">
        <f>E33/C33%</f>
        <v>123.55457227138643</v>
      </c>
      <c r="G33" s="149">
        <f>E33/D33%</f>
        <v>123.55457227138643</v>
      </c>
    </row>
    <row r="34" spans="1:10" ht="1.5" customHeight="1" thickBot="1">
      <c r="A34" s="101"/>
      <c r="B34" s="63"/>
      <c r="C34" s="128"/>
      <c r="D34" s="128"/>
      <c r="E34" s="128"/>
      <c r="F34" s="182"/>
      <c r="G34" s="133"/>
      <c r="J34" s="19"/>
    </row>
    <row r="35" spans="1:7" ht="12.75">
      <c r="A35" s="102" t="s">
        <v>14</v>
      </c>
      <c r="B35" s="130" t="s">
        <v>15</v>
      </c>
      <c r="C35" s="183">
        <v>1750</v>
      </c>
      <c r="D35" s="180">
        <v>2000</v>
      </c>
      <c r="E35" s="185">
        <v>2207.33</v>
      </c>
      <c r="F35" s="72">
        <f>E35/C35%</f>
        <v>126.13314285714286</v>
      </c>
      <c r="G35" s="149">
        <f>E35/D35%</f>
        <v>110.3665</v>
      </c>
    </row>
    <row r="36" spans="1:7" ht="13.5" thickBot="1">
      <c r="A36" s="93"/>
      <c r="B36" s="131"/>
      <c r="C36" s="184"/>
      <c r="D36" s="128"/>
      <c r="E36" s="186"/>
      <c r="F36" s="131"/>
      <c r="G36" s="133"/>
    </row>
    <row r="37" spans="1:7" ht="12.75">
      <c r="A37" s="100" t="s">
        <v>62</v>
      </c>
      <c r="B37" s="175" t="s">
        <v>53</v>
      </c>
      <c r="C37" s="149">
        <f>C39</f>
        <v>1</v>
      </c>
      <c r="D37" s="187">
        <f>D39</f>
        <v>1</v>
      </c>
      <c r="E37" s="156">
        <v>0</v>
      </c>
      <c r="F37" s="72">
        <v>0</v>
      </c>
      <c r="G37" s="149">
        <v>0</v>
      </c>
    </row>
    <row r="38" spans="1:7" ht="13.5" thickBot="1">
      <c r="A38" s="101"/>
      <c r="B38" s="95"/>
      <c r="C38" s="133"/>
      <c r="D38" s="93"/>
      <c r="E38" s="101"/>
      <c r="F38" s="131"/>
      <c r="G38" s="133"/>
    </row>
    <row r="39" spans="1:7" ht="12.75">
      <c r="A39" s="92" t="s">
        <v>52</v>
      </c>
      <c r="B39" s="176" t="s">
        <v>53</v>
      </c>
      <c r="C39" s="96">
        <v>1</v>
      </c>
      <c r="D39" s="98">
        <v>1</v>
      </c>
      <c r="E39" s="177" t="s">
        <v>36</v>
      </c>
      <c r="F39" s="72">
        <v>0</v>
      </c>
      <c r="G39" s="149">
        <v>0</v>
      </c>
    </row>
    <row r="40" spans="1:7" ht="13.5" thickBot="1">
      <c r="A40" s="93"/>
      <c r="B40" s="131"/>
      <c r="C40" s="133"/>
      <c r="D40" s="93"/>
      <c r="E40" s="101"/>
      <c r="F40" s="131"/>
      <c r="G40" s="133"/>
    </row>
    <row r="41" spans="1:7" ht="12.75">
      <c r="A41" s="102"/>
      <c r="B41" s="121" t="s">
        <v>16</v>
      </c>
      <c r="C41" s="125">
        <f>C43+C53</f>
        <v>118</v>
      </c>
      <c r="D41" s="162">
        <f>D43+D53+D60</f>
        <v>591.1</v>
      </c>
      <c r="E41" s="156">
        <f>E43+E53+E60</f>
        <v>598.0600000000001</v>
      </c>
      <c r="F41" s="72">
        <f>E41/C41%</f>
        <v>506.83050847457633</v>
      </c>
      <c r="G41" s="149">
        <f>E41/D41%</f>
        <v>101.17746574183725</v>
      </c>
    </row>
    <row r="42" spans="1:7" ht="13.5" thickBot="1">
      <c r="A42" s="93"/>
      <c r="B42" s="122"/>
      <c r="C42" s="126"/>
      <c r="D42" s="163"/>
      <c r="E42" s="101"/>
      <c r="F42" s="131"/>
      <c r="G42" s="133"/>
    </row>
    <row r="43" spans="1:7" ht="12.75">
      <c r="A43" s="120" t="s">
        <v>17</v>
      </c>
      <c r="B43" s="123" t="s">
        <v>18</v>
      </c>
      <c r="C43" s="125">
        <f>C47+C45</f>
        <v>117</v>
      </c>
      <c r="D43" s="125">
        <f>D45+D47</f>
        <v>573</v>
      </c>
      <c r="E43" s="162">
        <f>E45+E47</f>
        <v>575.46</v>
      </c>
      <c r="F43" s="72">
        <f>E43/C43%</f>
        <v>491.8461538461539</v>
      </c>
      <c r="G43" s="149">
        <f>E43/D43%</f>
        <v>100.42931937172774</v>
      </c>
    </row>
    <row r="44" spans="1:7" ht="13.5" thickBot="1">
      <c r="A44" s="93"/>
      <c r="B44" s="124"/>
      <c r="C44" s="126"/>
      <c r="D44" s="126"/>
      <c r="E44" s="163"/>
      <c r="F44" s="131"/>
      <c r="G44" s="133"/>
    </row>
    <row r="45" spans="1:7" ht="12.75">
      <c r="A45" s="92" t="s">
        <v>40</v>
      </c>
      <c r="B45" s="94" t="s">
        <v>63</v>
      </c>
      <c r="C45" s="96">
        <v>0</v>
      </c>
      <c r="D45" s="98">
        <v>456</v>
      </c>
      <c r="E45" s="159">
        <v>455.73</v>
      </c>
      <c r="F45" s="72">
        <f>E45/D45</f>
        <v>0.9994078947368421</v>
      </c>
      <c r="G45" s="149">
        <v>0</v>
      </c>
    </row>
    <row r="46" spans="1:7" ht="22.5" customHeight="1" thickBot="1">
      <c r="A46" s="93"/>
      <c r="B46" s="95"/>
      <c r="C46" s="97"/>
      <c r="D46" s="99"/>
      <c r="E46" s="178"/>
      <c r="F46" s="73"/>
      <c r="G46" s="97"/>
    </row>
    <row r="47" spans="1:7" ht="12.75">
      <c r="A47" s="92" t="s">
        <v>19</v>
      </c>
      <c r="B47" s="94" t="s">
        <v>20</v>
      </c>
      <c r="C47" s="96">
        <v>117</v>
      </c>
      <c r="D47" s="98">
        <v>117</v>
      </c>
      <c r="E47" s="159">
        <v>119.73</v>
      </c>
      <c r="F47" s="72">
        <f>E47/C47%</f>
        <v>102.33333333333334</v>
      </c>
      <c r="G47" s="149">
        <f>E47/D47%</f>
        <v>102.33333333333334</v>
      </c>
    </row>
    <row r="48" spans="1:7" ht="13.5" thickBot="1">
      <c r="A48" s="93"/>
      <c r="B48" s="95"/>
      <c r="C48" s="133"/>
      <c r="D48" s="93"/>
      <c r="E48" s="101"/>
      <c r="F48" s="131"/>
      <c r="G48" s="133"/>
    </row>
    <row r="49" spans="1:7" ht="12.75">
      <c r="A49" s="92" t="s">
        <v>21</v>
      </c>
      <c r="B49" s="94" t="s">
        <v>79</v>
      </c>
      <c r="C49" s="96">
        <v>0</v>
      </c>
      <c r="D49" s="98">
        <v>0</v>
      </c>
      <c r="E49" s="159">
        <v>0</v>
      </c>
      <c r="F49" s="72">
        <v>0</v>
      </c>
      <c r="G49" s="149">
        <v>0</v>
      </c>
    </row>
    <row r="50" spans="1:7" ht="13.5" thickBot="1">
      <c r="A50" s="113"/>
      <c r="B50" s="109"/>
      <c r="C50" s="111"/>
      <c r="D50" s="113"/>
      <c r="E50" s="115"/>
      <c r="F50" s="131"/>
      <c r="G50" s="133"/>
    </row>
    <row r="51" spans="1:7" ht="12.75">
      <c r="A51" s="79" t="s">
        <v>25</v>
      </c>
      <c r="B51" s="108" t="s">
        <v>80</v>
      </c>
      <c r="C51" s="110">
        <v>0</v>
      </c>
      <c r="D51" s="112">
        <v>0</v>
      </c>
      <c r="E51" s="114">
        <v>0</v>
      </c>
      <c r="F51" s="72">
        <v>0</v>
      </c>
      <c r="G51" s="117">
        <v>0</v>
      </c>
    </row>
    <row r="52" spans="1:7" ht="3" customHeight="1" thickBot="1">
      <c r="A52" s="80"/>
      <c r="B52" s="109"/>
      <c r="C52" s="111"/>
      <c r="D52" s="113"/>
      <c r="E52" s="115"/>
      <c r="F52" s="116"/>
      <c r="G52" s="118"/>
    </row>
    <row r="53" spans="1:11" ht="23.25" thickBot="1">
      <c r="A53" s="37" t="s">
        <v>38</v>
      </c>
      <c r="B53" s="38" t="s">
        <v>39</v>
      </c>
      <c r="C53" s="50">
        <f>C55+C57</f>
        <v>1</v>
      </c>
      <c r="D53" s="50">
        <v>1</v>
      </c>
      <c r="E53" s="50">
        <v>5.5</v>
      </c>
      <c r="F53" s="51">
        <f>E53/C53%</f>
        <v>550</v>
      </c>
      <c r="G53" s="49">
        <f>E53/D53%</f>
        <v>550</v>
      </c>
      <c r="K53" s="36"/>
    </row>
    <row r="54" spans="1:7" ht="13.5" hidden="1" thickBot="1">
      <c r="A54" s="35"/>
      <c r="B54" s="35"/>
      <c r="C54" s="28"/>
      <c r="D54" s="28"/>
      <c r="E54" s="28"/>
      <c r="F54" s="26"/>
      <c r="G54" s="26"/>
    </row>
    <row r="55" spans="1:7" ht="12.75">
      <c r="A55" s="90" t="s">
        <v>37</v>
      </c>
      <c r="B55" s="64" t="s">
        <v>66</v>
      </c>
      <c r="C55" s="75"/>
      <c r="D55" s="75"/>
      <c r="E55" s="75"/>
      <c r="F55" s="119"/>
      <c r="G55" s="77"/>
    </row>
    <row r="56" spans="1:7" ht="32.25" customHeight="1" thickBot="1">
      <c r="A56" s="91"/>
      <c r="B56" s="65"/>
      <c r="C56" s="76"/>
      <c r="D56" s="76"/>
      <c r="E56" s="76"/>
      <c r="F56" s="76"/>
      <c r="G56" s="78"/>
    </row>
    <row r="57" spans="1:7" ht="12.75">
      <c r="A57" s="82" t="s">
        <v>29</v>
      </c>
      <c r="B57" s="86" t="s">
        <v>30</v>
      </c>
      <c r="C57" s="88">
        <v>1</v>
      </c>
      <c r="D57" s="88">
        <v>1</v>
      </c>
      <c r="E57" s="104">
        <v>5.5</v>
      </c>
      <c r="F57" s="84">
        <f>E57/C57%</f>
        <v>550</v>
      </c>
      <c r="G57" s="106">
        <f>E57/D57%</f>
        <v>550</v>
      </c>
    </row>
    <row r="58" spans="1:7" ht="12.75">
      <c r="A58" s="83"/>
      <c r="B58" s="87"/>
      <c r="C58" s="89"/>
      <c r="D58" s="89"/>
      <c r="E58" s="105"/>
      <c r="F58" s="85"/>
      <c r="G58" s="107"/>
    </row>
    <row r="59" spans="1:7" ht="36" customHeight="1">
      <c r="A59" s="23" t="s">
        <v>31</v>
      </c>
      <c r="B59" s="29" t="s">
        <v>32</v>
      </c>
      <c r="C59" s="21">
        <v>0</v>
      </c>
      <c r="D59" s="21">
        <v>0</v>
      </c>
      <c r="E59" s="21">
        <v>0</v>
      </c>
      <c r="F59" s="47">
        <v>0</v>
      </c>
      <c r="G59" s="47">
        <v>0</v>
      </c>
    </row>
    <row r="60" spans="1:7" ht="33" customHeight="1">
      <c r="A60" s="23" t="s">
        <v>34</v>
      </c>
      <c r="B60" s="29" t="s">
        <v>35</v>
      </c>
      <c r="C60" s="21">
        <v>0</v>
      </c>
      <c r="D60" s="21">
        <v>17.1</v>
      </c>
      <c r="E60" s="21">
        <v>17.1</v>
      </c>
      <c r="F60" s="53">
        <v>0</v>
      </c>
      <c r="G60" s="54">
        <f>E60/D60%</f>
        <v>100</v>
      </c>
    </row>
    <row r="61" spans="1:7" ht="27" customHeight="1">
      <c r="A61" s="32" t="s">
        <v>33</v>
      </c>
      <c r="B61" s="33" t="s">
        <v>22</v>
      </c>
      <c r="C61" s="20">
        <f>C62+C65</f>
        <v>990.5</v>
      </c>
      <c r="D61" s="20">
        <f>D62+D63+D65</f>
        <v>2795</v>
      </c>
      <c r="E61" s="20">
        <f>E62+E63+E65</f>
        <v>2795</v>
      </c>
      <c r="F61" s="60">
        <f>E61/C61%</f>
        <v>282.1807168096921</v>
      </c>
      <c r="G61" s="34">
        <f aca="true" t="shared" si="0" ref="G61:G66">E61/D61%</f>
        <v>100</v>
      </c>
    </row>
    <row r="62" spans="1:7" ht="63" customHeight="1">
      <c r="A62" s="52" t="s">
        <v>46</v>
      </c>
      <c r="B62" s="33" t="s">
        <v>47</v>
      </c>
      <c r="C62" s="20">
        <v>798.8</v>
      </c>
      <c r="D62" s="20">
        <v>798.8</v>
      </c>
      <c r="E62" s="20">
        <v>798.8</v>
      </c>
      <c r="F62" s="20">
        <f>E62/C62%</f>
        <v>100</v>
      </c>
      <c r="G62" s="20">
        <f t="shared" si="0"/>
        <v>100</v>
      </c>
    </row>
    <row r="63" spans="1:7" ht="68.25" customHeight="1">
      <c r="A63" s="52" t="s">
        <v>48</v>
      </c>
      <c r="B63" s="33" t="s">
        <v>49</v>
      </c>
      <c r="C63" s="57">
        <v>0</v>
      </c>
      <c r="D63" s="57">
        <v>1804.5</v>
      </c>
      <c r="E63" s="57">
        <v>1804.5</v>
      </c>
      <c r="F63" s="20">
        <v>0</v>
      </c>
      <c r="G63" s="20">
        <f t="shared" si="0"/>
        <v>99.99999999999999</v>
      </c>
    </row>
    <row r="64" spans="1:7" ht="36.75" customHeight="1">
      <c r="A64" s="43" t="s">
        <v>50</v>
      </c>
      <c r="B64" s="44" t="s">
        <v>51</v>
      </c>
      <c r="C64" s="27">
        <v>0</v>
      </c>
      <c r="D64" s="27" t="s">
        <v>54</v>
      </c>
      <c r="E64" s="27" t="s">
        <v>54</v>
      </c>
      <c r="F64" s="48">
        <v>0</v>
      </c>
      <c r="G64" s="20">
        <v>0</v>
      </c>
    </row>
    <row r="65" spans="1:7" ht="27" customHeight="1">
      <c r="A65" s="43" t="s">
        <v>57</v>
      </c>
      <c r="B65" s="44" t="s">
        <v>58</v>
      </c>
      <c r="C65" s="27">
        <f>C66+C67</f>
        <v>191.7</v>
      </c>
      <c r="D65" s="27">
        <f>D66+D67</f>
        <v>191.7</v>
      </c>
      <c r="E65" s="27">
        <f>E66+E67</f>
        <v>191.7</v>
      </c>
      <c r="F65" s="48">
        <v>100</v>
      </c>
      <c r="G65" s="20">
        <v>100</v>
      </c>
    </row>
    <row r="66" spans="1:7" ht="62.25" customHeight="1">
      <c r="A66" s="45" t="s">
        <v>23</v>
      </c>
      <c r="B66" s="46" t="s">
        <v>24</v>
      </c>
      <c r="C66" s="47">
        <v>38.8</v>
      </c>
      <c r="D66" s="47">
        <v>38.8</v>
      </c>
      <c r="E66" s="47">
        <v>38.8</v>
      </c>
      <c r="F66" s="48">
        <f>E66/C66%</f>
        <v>100</v>
      </c>
      <c r="G66" s="20">
        <f t="shared" si="0"/>
        <v>100</v>
      </c>
    </row>
    <row r="67" spans="1:7" ht="91.5" customHeight="1">
      <c r="A67" s="22" t="s">
        <v>55</v>
      </c>
      <c r="B67" s="30" t="s">
        <v>56</v>
      </c>
      <c r="C67" s="31">
        <v>152.9</v>
      </c>
      <c r="D67" s="31">
        <v>152.9</v>
      </c>
      <c r="E67" s="31">
        <v>152.9</v>
      </c>
      <c r="F67" s="58">
        <v>100</v>
      </c>
      <c r="G67" s="59">
        <v>100</v>
      </c>
    </row>
    <row r="68" spans="1:7" ht="12.75">
      <c r="A68" s="39"/>
      <c r="B68" s="40"/>
      <c r="C68" s="41"/>
      <c r="D68" s="41"/>
      <c r="E68" s="42"/>
      <c r="F68" s="18"/>
      <c r="G68" s="18"/>
    </row>
    <row r="69" spans="1:7" ht="12.75">
      <c r="A69" s="15"/>
      <c r="B69" s="16"/>
      <c r="C69" s="17"/>
      <c r="D69" s="17"/>
      <c r="E69" s="9"/>
      <c r="F69" s="18"/>
      <c r="G69" s="18"/>
    </row>
    <row r="70" spans="1:7" ht="30.75" customHeight="1">
      <c r="A70" s="66" t="s">
        <v>59</v>
      </c>
      <c r="B70" s="67"/>
      <c r="C70" s="12"/>
      <c r="D70" s="12"/>
      <c r="E70" s="12"/>
      <c r="F70" s="74" t="s">
        <v>64</v>
      </c>
      <c r="G70" s="74"/>
    </row>
    <row r="71" spans="1:7" ht="12.75">
      <c r="A71" s="10"/>
      <c r="B71" s="11"/>
      <c r="C71" s="12"/>
      <c r="D71" s="12"/>
      <c r="E71" s="12"/>
      <c r="F71" s="12"/>
      <c r="G71" s="12"/>
    </row>
    <row r="72" spans="1:7" ht="12.75">
      <c r="A72" s="10"/>
      <c r="B72" s="11"/>
      <c r="C72" s="12"/>
      <c r="D72" s="12"/>
      <c r="E72" s="12"/>
      <c r="F72" s="12"/>
      <c r="G72" s="12"/>
    </row>
    <row r="73" spans="1:7" ht="38.25" customHeight="1">
      <c r="A73" s="66"/>
      <c r="B73" s="67"/>
      <c r="C73" s="12"/>
      <c r="D73" s="12"/>
      <c r="E73" s="12"/>
      <c r="F73" s="68"/>
      <c r="G73" s="68"/>
    </row>
    <row r="74" spans="1:7" ht="12.75">
      <c r="A74" s="13"/>
      <c r="C74" s="14"/>
      <c r="D74" s="14"/>
      <c r="E74" s="14"/>
      <c r="F74" s="14"/>
      <c r="G74" s="14"/>
    </row>
    <row r="75" spans="2:7" ht="12.75">
      <c r="B75" s="13"/>
      <c r="C75" s="14"/>
      <c r="D75" s="14"/>
      <c r="E75" s="14"/>
      <c r="F75" s="14"/>
      <c r="G75" s="14"/>
    </row>
  </sheetData>
  <sheetProtection/>
  <mergeCells count="171">
    <mergeCell ref="G7:G10"/>
    <mergeCell ref="E49:E50"/>
    <mergeCell ref="F49:F50"/>
    <mergeCell ref="G49:G50"/>
    <mergeCell ref="A6:A10"/>
    <mergeCell ref="B6:B10"/>
    <mergeCell ref="C7:C10"/>
    <mergeCell ref="D8:D10"/>
    <mergeCell ref="E8:E10"/>
    <mergeCell ref="F7:F10"/>
    <mergeCell ref="G39:G40"/>
    <mergeCell ref="F41:F42"/>
    <mergeCell ref="G41:G42"/>
    <mergeCell ref="F43:F44"/>
    <mergeCell ref="G43:G44"/>
    <mergeCell ref="F47:F48"/>
    <mergeCell ref="G47:G48"/>
    <mergeCell ref="G45:G46"/>
    <mergeCell ref="F39:F40"/>
    <mergeCell ref="C35:C36"/>
    <mergeCell ref="D35:D36"/>
    <mergeCell ref="E35:E36"/>
    <mergeCell ref="F35:F36"/>
    <mergeCell ref="G35:G36"/>
    <mergeCell ref="C37:C38"/>
    <mergeCell ref="D37:D38"/>
    <mergeCell ref="E37:E38"/>
    <mergeCell ref="F37:F38"/>
    <mergeCell ref="G37:G38"/>
    <mergeCell ref="F29:F30"/>
    <mergeCell ref="G29:G30"/>
    <mergeCell ref="F31:F32"/>
    <mergeCell ref="G31:G32"/>
    <mergeCell ref="F33:F34"/>
    <mergeCell ref="E33:E34"/>
    <mergeCell ref="G33:G34"/>
    <mergeCell ref="C29:C30"/>
    <mergeCell ref="C31:C32"/>
    <mergeCell ref="C33:C34"/>
    <mergeCell ref="D29:D30"/>
    <mergeCell ref="E29:E30"/>
    <mergeCell ref="D31:D32"/>
    <mergeCell ref="E31:E32"/>
    <mergeCell ref="D33:D34"/>
    <mergeCell ref="C47:C48"/>
    <mergeCell ref="D47:D48"/>
    <mergeCell ref="E47:E48"/>
    <mergeCell ref="C39:C40"/>
    <mergeCell ref="D39:D40"/>
    <mergeCell ref="E39:E40"/>
    <mergeCell ref="E45:E46"/>
    <mergeCell ref="D41:D42"/>
    <mergeCell ref="C43:C44"/>
    <mergeCell ref="D43:D44"/>
    <mergeCell ref="C49:C50"/>
    <mergeCell ref="D49:D50"/>
    <mergeCell ref="E41:E42"/>
    <mergeCell ref="B29:B30"/>
    <mergeCell ref="B31:B32"/>
    <mergeCell ref="B35:B36"/>
    <mergeCell ref="B37:B38"/>
    <mergeCell ref="B39:B40"/>
    <mergeCell ref="E43:E44"/>
    <mergeCell ref="B27:B28"/>
    <mergeCell ref="C27:C28"/>
    <mergeCell ref="D27:D28"/>
    <mergeCell ref="E27:E28"/>
    <mergeCell ref="F27:F28"/>
    <mergeCell ref="G27:G28"/>
    <mergeCell ref="G23:G24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G21:G22"/>
    <mergeCell ref="G15:G16"/>
    <mergeCell ref="E19:E20"/>
    <mergeCell ref="F19:F20"/>
    <mergeCell ref="B17:B18"/>
    <mergeCell ref="C17:C18"/>
    <mergeCell ref="D17:D18"/>
    <mergeCell ref="E17:E18"/>
    <mergeCell ref="F17:F18"/>
    <mergeCell ref="G19:G20"/>
    <mergeCell ref="D13:D14"/>
    <mergeCell ref="E13:E14"/>
    <mergeCell ref="F13:F14"/>
    <mergeCell ref="G13:G14"/>
    <mergeCell ref="G17:G18"/>
    <mergeCell ref="B15:B16"/>
    <mergeCell ref="C15:C16"/>
    <mergeCell ref="D15:D16"/>
    <mergeCell ref="E15:E16"/>
    <mergeCell ref="F15:F16"/>
    <mergeCell ref="A19:A20"/>
    <mergeCell ref="A17:A18"/>
    <mergeCell ref="A15:A16"/>
    <mergeCell ref="A13:A14"/>
    <mergeCell ref="B13:B14"/>
    <mergeCell ref="C13:C14"/>
    <mergeCell ref="C19:C20"/>
    <mergeCell ref="D19:D20"/>
    <mergeCell ref="B19:B20"/>
    <mergeCell ref="A31:A32"/>
    <mergeCell ref="A29:A30"/>
    <mergeCell ref="A27:A28"/>
    <mergeCell ref="A25:A26"/>
    <mergeCell ref="A23:A24"/>
    <mergeCell ref="A21:A22"/>
    <mergeCell ref="F55:F56"/>
    <mergeCell ref="A49:A50"/>
    <mergeCell ref="A47:A48"/>
    <mergeCell ref="A43:A44"/>
    <mergeCell ref="A41:A42"/>
    <mergeCell ref="B41:B42"/>
    <mergeCell ref="B43:B44"/>
    <mergeCell ref="B47:B48"/>
    <mergeCell ref="B49:B50"/>
    <mergeCell ref="C41:C42"/>
    <mergeCell ref="E57:E58"/>
    <mergeCell ref="G57:G58"/>
    <mergeCell ref="B51:B52"/>
    <mergeCell ref="C51:C52"/>
    <mergeCell ref="D51:D52"/>
    <mergeCell ref="E51:E52"/>
    <mergeCell ref="F51:F52"/>
    <mergeCell ref="G51:G52"/>
    <mergeCell ref="C55:C56"/>
    <mergeCell ref="D55:D56"/>
    <mergeCell ref="E1:G1"/>
    <mergeCell ref="E3:G3"/>
    <mergeCell ref="A45:A46"/>
    <mergeCell ref="B45:B46"/>
    <mergeCell ref="C45:C46"/>
    <mergeCell ref="D45:D46"/>
    <mergeCell ref="A39:A40"/>
    <mergeCell ref="A37:A38"/>
    <mergeCell ref="A35:A36"/>
    <mergeCell ref="A33:A34"/>
    <mergeCell ref="E55:E56"/>
    <mergeCell ref="G55:G56"/>
    <mergeCell ref="A51:A52"/>
    <mergeCell ref="E2:G2"/>
    <mergeCell ref="A57:A58"/>
    <mergeCell ref="F57:F58"/>
    <mergeCell ref="B57:B58"/>
    <mergeCell ref="C57:C58"/>
    <mergeCell ref="A55:A56"/>
    <mergeCell ref="D57:D58"/>
    <mergeCell ref="B55:B56"/>
    <mergeCell ref="A73:B73"/>
    <mergeCell ref="F73:G73"/>
    <mergeCell ref="A4:G4"/>
    <mergeCell ref="A5:G5"/>
    <mergeCell ref="C6:G6"/>
    <mergeCell ref="D7:E7"/>
    <mergeCell ref="A70:B70"/>
    <mergeCell ref="F45:F46"/>
    <mergeCell ref="F70:G7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2018-05-22T05:43:06Z</cp:lastPrinted>
  <dcterms:created xsi:type="dcterms:W3CDTF">2017-03-30T08:36:00Z</dcterms:created>
  <dcterms:modified xsi:type="dcterms:W3CDTF">2018-08-06T11:18:17Z</dcterms:modified>
  <cp:category/>
  <cp:version/>
  <cp:contentType/>
  <cp:contentStatus/>
</cp:coreProperties>
</file>